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eheerder\Documents\GB Algemeen\Wedstrijden 2026\Summercup 2026\"/>
    </mc:Choice>
  </mc:AlternateContent>
  <xr:revisionPtr revIDLastSave="0" documentId="8_{D6DCDABB-C505-42F7-93BF-84BAFD47D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E43" i="1"/>
  <c r="K43" i="1" s="1"/>
  <c r="E42" i="1"/>
  <c r="K42" i="1" s="1"/>
  <c r="E41" i="1"/>
  <c r="K41" i="1" s="1"/>
  <c r="E40" i="1"/>
  <c r="K40" i="1" s="1"/>
  <c r="E39" i="1"/>
  <c r="K39" i="1" s="1"/>
  <c r="E38" i="1"/>
  <c r="K38" i="1" s="1"/>
  <c r="E36" i="1"/>
  <c r="E35" i="1"/>
  <c r="K35" i="1" s="1"/>
  <c r="E34" i="1"/>
  <c r="K34" i="1" s="1"/>
  <c r="E32" i="1"/>
  <c r="K32" i="1" s="1"/>
  <c r="E31" i="1"/>
  <c r="K31" i="1" s="1"/>
  <c r="E30" i="1"/>
  <c r="K30" i="1" s="1"/>
  <c r="E28" i="1"/>
  <c r="K28" i="1" s="1"/>
  <c r="E64" i="1"/>
  <c r="K64" i="1" s="1"/>
  <c r="E62" i="1"/>
  <c r="K62" i="1" s="1"/>
  <c r="E59" i="1"/>
  <c r="K59" i="1" s="1"/>
  <c r="E57" i="1"/>
  <c r="K57" i="1" s="1"/>
  <c r="K9" i="1"/>
  <c r="K7" i="1"/>
  <c r="K8" i="1" l="1"/>
</calcChain>
</file>

<file path=xl/sharedStrings.xml><?xml version="1.0" encoding="utf-8"?>
<sst xmlns="http://schemas.openxmlformats.org/spreadsheetml/2006/main" count="110" uniqueCount="54">
  <si>
    <t>totaaloverzicht uitslagen</t>
  </si>
  <si>
    <t>deelnemer</t>
  </si>
  <si>
    <t xml:space="preserve">klasse </t>
  </si>
  <si>
    <t>klasse</t>
  </si>
  <si>
    <t>uitslag</t>
  </si>
  <si>
    <t>totaal</t>
  </si>
  <si>
    <t xml:space="preserve">Pony dressuur </t>
  </si>
  <si>
    <t>Pony springen</t>
  </si>
  <si>
    <t xml:space="preserve">Paarden dressuur </t>
  </si>
  <si>
    <t>Paarden springen</t>
  </si>
  <si>
    <t>hoogte</t>
  </si>
  <si>
    <t>Faya Brunner - Pietje</t>
  </si>
  <si>
    <t>B</t>
  </si>
  <si>
    <t>L1</t>
  </si>
  <si>
    <t>Z1</t>
  </si>
  <si>
    <t>1e</t>
  </si>
  <si>
    <t>2e</t>
  </si>
  <si>
    <t>3e</t>
  </si>
  <si>
    <t>4e</t>
  </si>
  <si>
    <t>5e</t>
  </si>
  <si>
    <t>6e</t>
  </si>
  <si>
    <t>8e</t>
  </si>
  <si>
    <t>7e</t>
  </si>
  <si>
    <t>Jarno van den Heuvel - Soof</t>
  </si>
  <si>
    <t>Romy Wijnstekers - Nadia</t>
  </si>
  <si>
    <t>Sofie Roza - Puzzle Piece</t>
  </si>
  <si>
    <t>Femke Brunner - Hiske</t>
  </si>
  <si>
    <t>Britt Wiegmans - Desperado</t>
  </si>
  <si>
    <t>Gwen Brunner - Shady</t>
  </si>
  <si>
    <t xml:space="preserve">Kampioen: </t>
  </si>
  <si>
    <t>GB Summer Cup 2026</t>
  </si>
  <si>
    <t xml:space="preserve">Impuls dressuur </t>
  </si>
  <si>
    <t>IMP</t>
  </si>
  <si>
    <t>Impuls springen</t>
  </si>
  <si>
    <t>Marlise Pruissen - Chubby Lee</t>
  </si>
  <si>
    <t>Gwen Brunner - Mayura</t>
  </si>
  <si>
    <t>Jolie van Gulik - Roos</t>
  </si>
  <si>
    <t>Lola Laheij - Pietje</t>
  </si>
  <si>
    <t>Kyra van Rheen - Stonefire</t>
  </si>
  <si>
    <t>Rebecca Bout - D'Amour</t>
  </si>
  <si>
    <t>Jonna Dekkers - Ashraf</t>
  </si>
  <si>
    <t>Mara Seepers - Daisy</t>
  </si>
  <si>
    <t>vrijw</t>
  </si>
  <si>
    <t>Petri Bax - Jumanji</t>
  </si>
  <si>
    <t>PSG</t>
  </si>
  <si>
    <t>Lily van den Oord - Handsome</t>
  </si>
  <si>
    <t>Z2-DE</t>
  </si>
  <si>
    <t>L-ABC</t>
  </si>
  <si>
    <t>Vicky van den Oord - Morning Sky</t>
  </si>
  <si>
    <t>L-DE</t>
  </si>
  <si>
    <t>Faya Brunner - Delight</t>
  </si>
  <si>
    <t>Jaylinn van Hulst - Pablo</t>
  </si>
  <si>
    <t>Lizanne van Loon - Ohio</t>
  </si>
  <si>
    <t>B-CDE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</si>
</sst>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5" fillId="2" borderId="1" xfId="0" applyFont="1" applyFill="1" applyBorder="1"/>
    <xf numFmtId="0" fontId="5" fillId="0" borderId="0" xfId="0" applyFont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/>
    <xf numFmtId="0" fontId="0" fillId="3" borderId="0" xfId="0" applyFill="1"/>
    <xf numFmtId="0" fontId="8" fillId="3" borderId="0" xfId="0" applyFont="1" applyFill="1"/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topLeftCell="A40" workbookViewId="0">
      <selection activeCell="N59" sqref="N59"/>
    </sheetView>
  </sheetViews>
  <sheetFormatPr defaultRowHeight="14.4" x14ac:dyDescent="0.3"/>
  <cols>
    <col min="1" max="1" width="41" customWidth="1"/>
    <col min="2" max="2" width="7.5546875" style="1" customWidth="1"/>
    <col min="3" max="3" width="2.33203125" customWidth="1"/>
    <col min="4" max="4" width="2.109375" customWidth="1"/>
    <col min="5" max="5" width="9.109375" style="1"/>
    <col min="6" max="6" width="1.88671875" customWidth="1"/>
    <col min="7" max="7" width="9.109375" style="1"/>
    <col min="8" max="8" width="1.88671875" customWidth="1"/>
    <col min="9" max="9" width="9.109375" style="1"/>
    <col min="10" max="10" width="2.5546875" customWidth="1"/>
    <col min="11" max="11" width="9.109375" style="1"/>
  </cols>
  <sheetData>
    <row r="1" spans="1:18" ht="23.4" x14ac:dyDescent="0.45">
      <c r="A1" s="7" t="s">
        <v>30</v>
      </c>
    </row>
    <row r="3" spans="1:18" ht="23.4" x14ac:dyDescent="0.45">
      <c r="A3" s="7" t="s">
        <v>0</v>
      </c>
    </row>
    <row r="5" spans="1:18" ht="21" x14ac:dyDescent="0.4">
      <c r="A5" s="8" t="s">
        <v>31</v>
      </c>
      <c r="E5" s="6">
        <v>46144</v>
      </c>
      <c r="G5" s="6">
        <v>46193</v>
      </c>
      <c r="I5" s="6">
        <v>46291</v>
      </c>
      <c r="M5" s="21" t="s">
        <v>29</v>
      </c>
      <c r="N5" s="23"/>
      <c r="O5" s="23"/>
      <c r="P5" s="23"/>
      <c r="Q5" s="23"/>
      <c r="R5" s="23"/>
    </row>
    <row r="6" spans="1:18" s="5" customFormat="1" x14ac:dyDescent="0.3">
      <c r="A6" s="2" t="s">
        <v>1</v>
      </c>
      <c r="B6" s="3" t="s">
        <v>3</v>
      </c>
      <c r="C6" s="4"/>
      <c r="D6" s="4"/>
      <c r="E6" s="3" t="s">
        <v>4</v>
      </c>
      <c r="F6" s="4"/>
      <c r="G6" s="3" t="s">
        <v>4</v>
      </c>
      <c r="H6" s="4"/>
      <c r="I6" s="3" t="s">
        <v>4</v>
      </c>
      <c r="K6" s="3" t="s">
        <v>5</v>
      </c>
    </row>
    <row r="7" spans="1:18" x14ac:dyDescent="0.3">
      <c r="A7" s="10"/>
      <c r="B7" s="17" t="s">
        <v>32</v>
      </c>
      <c r="E7" s="17"/>
      <c r="G7" s="17"/>
      <c r="I7" s="17"/>
      <c r="K7" s="17">
        <f>G7+I7</f>
        <v>0</v>
      </c>
    </row>
    <row r="8" spans="1:18" s="12" customFormat="1" x14ac:dyDescent="0.3">
      <c r="A8" s="16"/>
      <c r="B8" s="11" t="s">
        <v>32</v>
      </c>
      <c r="E8" s="11"/>
      <c r="G8" s="11"/>
      <c r="I8" s="11"/>
      <c r="K8" s="11">
        <f>I8+G8</f>
        <v>0</v>
      </c>
    </row>
    <row r="9" spans="1:18" s="12" customFormat="1" x14ac:dyDescent="0.3">
      <c r="A9" s="18"/>
      <c r="B9" s="11" t="s">
        <v>32</v>
      </c>
      <c r="E9" s="11"/>
      <c r="G9" s="11"/>
      <c r="I9" s="11"/>
      <c r="K9" s="11">
        <f>I9+G9</f>
        <v>0</v>
      </c>
    </row>
    <row r="10" spans="1:18" s="12" customFormat="1" x14ac:dyDescent="0.3">
      <c r="B10" s="19"/>
      <c r="E10" s="19"/>
      <c r="G10" s="19"/>
      <c r="I10" s="19"/>
      <c r="K10" s="19"/>
    </row>
    <row r="13" spans="1:18" ht="21" x14ac:dyDescent="0.4">
      <c r="A13" s="8" t="s">
        <v>33</v>
      </c>
      <c r="E13" s="6">
        <v>46144</v>
      </c>
      <c r="G13" s="6">
        <v>46193</v>
      </c>
      <c r="I13" s="6">
        <v>46291</v>
      </c>
      <c r="M13" s="21" t="s">
        <v>29</v>
      </c>
      <c r="N13" s="23"/>
      <c r="O13" s="23"/>
      <c r="P13" s="23"/>
    </row>
    <row r="14" spans="1:18" s="5" customFormat="1" x14ac:dyDescent="0.3">
      <c r="A14" s="2" t="s">
        <v>1</v>
      </c>
      <c r="B14" s="3" t="s">
        <v>10</v>
      </c>
      <c r="C14" s="4"/>
      <c r="D14" s="4"/>
      <c r="E14" s="3" t="s">
        <v>4</v>
      </c>
      <c r="F14" s="4"/>
      <c r="G14" s="3" t="s">
        <v>4</v>
      </c>
      <c r="H14" s="4"/>
      <c r="I14" s="3" t="s">
        <v>4</v>
      </c>
      <c r="K14" s="3" t="s">
        <v>5</v>
      </c>
    </row>
    <row r="15" spans="1:18" s="12" customFormat="1" x14ac:dyDescent="0.3">
      <c r="A15" s="16" t="s">
        <v>34</v>
      </c>
      <c r="B15" s="11">
        <v>50</v>
      </c>
      <c r="E15" s="11" t="s">
        <v>15</v>
      </c>
      <c r="G15" s="11"/>
      <c r="I15" s="11"/>
      <c r="K15" s="11">
        <v>1</v>
      </c>
    </row>
    <row r="16" spans="1:18" x14ac:dyDescent="0.3">
      <c r="A16" s="10" t="s">
        <v>25</v>
      </c>
      <c r="B16" s="17">
        <v>40</v>
      </c>
      <c r="E16" s="17" t="s">
        <v>16</v>
      </c>
      <c r="G16" s="17"/>
      <c r="I16" s="17"/>
      <c r="K16" s="17">
        <v>2</v>
      </c>
    </row>
    <row r="17" spans="1:17" s="12" customFormat="1" x14ac:dyDescent="0.3">
      <c r="A17" s="16" t="s">
        <v>35</v>
      </c>
      <c r="B17" s="11">
        <v>50</v>
      </c>
      <c r="E17" s="11" t="s">
        <v>17</v>
      </c>
      <c r="G17" s="11"/>
      <c r="I17" s="11"/>
      <c r="K17" s="11">
        <v>3</v>
      </c>
    </row>
    <row r="18" spans="1:17" s="12" customFormat="1" x14ac:dyDescent="0.3">
      <c r="A18" s="16" t="s">
        <v>28</v>
      </c>
      <c r="B18" s="11">
        <v>40</v>
      </c>
      <c r="E18" s="11" t="s">
        <v>18</v>
      </c>
      <c r="G18" s="11"/>
      <c r="I18" s="11"/>
      <c r="K18" s="11">
        <v>4</v>
      </c>
    </row>
    <row r="19" spans="1:17" s="12" customFormat="1" x14ac:dyDescent="0.3">
      <c r="A19" s="16" t="s">
        <v>36</v>
      </c>
      <c r="B19" s="11">
        <v>40</v>
      </c>
      <c r="E19" s="11" t="s">
        <v>19</v>
      </c>
      <c r="G19" s="11"/>
      <c r="I19" s="11"/>
      <c r="K19" s="11">
        <v>5</v>
      </c>
    </row>
    <row r="20" spans="1:17" s="12" customFormat="1" x14ac:dyDescent="0.3">
      <c r="A20" s="16" t="s">
        <v>37</v>
      </c>
      <c r="B20" s="11">
        <v>40</v>
      </c>
      <c r="E20" s="11" t="s">
        <v>20</v>
      </c>
      <c r="G20" s="11"/>
      <c r="I20" s="11"/>
      <c r="K20" s="11">
        <v>6</v>
      </c>
    </row>
    <row r="21" spans="1:17" s="12" customFormat="1" x14ac:dyDescent="0.3">
      <c r="A21" s="16" t="s">
        <v>11</v>
      </c>
      <c r="B21" s="11">
        <v>40</v>
      </c>
      <c r="E21" s="11" t="s">
        <v>22</v>
      </c>
      <c r="G21" s="11"/>
      <c r="I21" s="11"/>
      <c r="K21" s="11">
        <v>7</v>
      </c>
    </row>
    <row r="22" spans="1:17" s="12" customFormat="1" x14ac:dyDescent="0.3">
      <c r="A22" s="16" t="s">
        <v>38</v>
      </c>
      <c r="B22" s="11">
        <v>60</v>
      </c>
      <c r="E22" s="11" t="s">
        <v>21</v>
      </c>
      <c r="G22" s="11"/>
      <c r="I22" s="11"/>
      <c r="K22" s="11">
        <v>8</v>
      </c>
    </row>
    <row r="23" spans="1:17" s="12" customFormat="1" x14ac:dyDescent="0.3">
      <c r="A23" s="16"/>
      <c r="B23" s="11"/>
      <c r="E23" s="11"/>
      <c r="G23" s="11"/>
      <c r="I23" s="11"/>
      <c r="K23" s="11"/>
    </row>
    <row r="26" spans="1:17" ht="21" x14ac:dyDescent="0.4">
      <c r="A26" s="8" t="s">
        <v>6</v>
      </c>
      <c r="E26" s="6">
        <v>46144</v>
      </c>
      <c r="G26" s="6">
        <v>46193</v>
      </c>
      <c r="I26" s="6">
        <v>46291</v>
      </c>
      <c r="M26" s="24" t="s">
        <v>29</v>
      </c>
      <c r="N26" s="25"/>
      <c r="O26" s="25"/>
      <c r="P26" s="25"/>
      <c r="Q26" s="23"/>
    </row>
    <row r="27" spans="1:17" s="5" customFormat="1" x14ac:dyDescent="0.3">
      <c r="A27" s="2" t="s">
        <v>1</v>
      </c>
      <c r="B27" s="3" t="s">
        <v>3</v>
      </c>
      <c r="C27" s="4"/>
      <c r="D27" s="4"/>
      <c r="E27" s="3" t="s">
        <v>4</v>
      </c>
      <c r="F27" s="4"/>
      <c r="G27" s="3" t="s">
        <v>4</v>
      </c>
      <c r="H27" s="4"/>
      <c r="I27" s="3" t="s">
        <v>4</v>
      </c>
      <c r="K27" s="3" t="s">
        <v>5</v>
      </c>
    </row>
    <row r="28" spans="1:17" s="12" customFormat="1" x14ac:dyDescent="0.3">
      <c r="A28" s="16" t="s">
        <v>45</v>
      </c>
      <c r="B28" s="11" t="s">
        <v>46</v>
      </c>
      <c r="E28" s="11">
        <f>(253.5/390)*100</f>
        <v>65</v>
      </c>
      <c r="G28" s="11"/>
      <c r="I28" s="11"/>
      <c r="K28" s="11">
        <f>E28+G28</f>
        <v>65</v>
      </c>
      <c r="M28" s="26"/>
      <c r="N28" s="26"/>
      <c r="O28" s="26"/>
      <c r="P28" s="26"/>
      <c r="Q28" s="26"/>
    </row>
    <row r="29" spans="1:17" s="14" customFormat="1" x14ac:dyDescent="0.3">
      <c r="A29" s="10"/>
      <c r="B29" s="11"/>
      <c r="E29" s="11"/>
      <c r="G29" s="11"/>
      <c r="I29" s="11"/>
      <c r="K29" s="11"/>
      <c r="M29" s="12"/>
    </row>
    <row r="30" spans="1:17" s="13" customFormat="1" x14ac:dyDescent="0.3">
      <c r="A30" s="10" t="s">
        <v>25</v>
      </c>
      <c r="B30" s="11" t="s">
        <v>47</v>
      </c>
      <c r="E30" s="29">
        <f>(202/300)*100</f>
        <v>67.333333333333329</v>
      </c>
      <c r="G30" s="11"/>
      <c r="I30" s="11"/>
      <c r="K30" s="29">
        <f>E30+I30</f>
        <v>67.333333333333329</v>
      </c>
    </row>
    <row r="31" spans="1:17" x14ac:dyDescent="0.3">
      <c r="A31" s="10" t="s">
        <v>28</v>
      </c>
      <c r="B31" s="11" t="s">
        <v>47</v>
      </c>
      <c r="E31" s="11">
        <f>(201/300)*100</f>
        <v>67</v>
      </c>
      <c r="G31" s="11"/>
      <c r="I31" s="17"/>
      <c r="K31" s="29">
        <f t="shared" ref="K31:K43" si="0">E31+I31</f>
        <v>67</v>
      </c>
    </row>
    <row r="32" spans="1:17" x14ac:dyDescent="0.3">
      <c r="A32" s="10" t="s">
        <v>24</v>
      </c>
      <c r="B32" s="11" t="s">
        <v>47</v>
      </c>
      <c r="E32" s="11">
        <f>(201/300)*100</f>
        <v>67</v>
      </c>
      <c r="G32" s="11"/>
      <c r="I32" s="17"/>
      <c r="K32" s="29">
        <f t="shared" si="0"/>
        <v>67</v>
      </c>
    </row>
    <row r="33" spans="1:17" x14ac:dyDescent="0.3">
      <c r="A33" s="10"/>
      <c r="B33" s="11"/>
      <c r="E33" s="11"/>
      <c r="G33" s="11"/>
      <c r="I33" s="17"/>
      <c r="K33" s="29"/>
    </row>
    <row r="34" spans="1:17" x14ac:dyDescent="0.3">
      <c r="A34" s="10" t="s">
        <v>48</v>
      </c>
      <c r="B34" s="11" t="s">
        <v>49</v>
      </c>
      <c r="E34" s="29">
        <f>(209.5/300)*100</f>
        <v>69.833333333333343</v>
      </c>
      <c r="G34" s="11"/>
      <c r="I34" s="17"/>
      <c r="K34" s="29">
        <f t="shared" si="0"/>
        <v>69.833333333333343</v>
      </c>
    </row>
    <row r="35" spans="1:17" x14ac:dyDescent="0.3">
      <c r="A35" s="10" t="s">
        <v>23</v>
      </c>
      <c r="B35" s="11" t="s">
        <v>49</v>
      </c>
      <c r="E35" s="29">
        <f>(202/300)*100</f>
        <v>67.333333333333329</v>
      </c>
      <c r="G35" s="11"/>
      <c r="I35" s="17"/>
      <c r="K35" s="29">
        <f t="shared" si="0"/>
        <v>67.333333333333329</v>
      </c>
    </row>
    <row r="36" spans="1:17" x14ac:dyDescent="0.3">
      <c r="A36" s="10" t="s">
        <v>38</v>
      </c>
      <c r="B36" s="11" t="s">
        <v>49</v>
      </c>
      <c r="E36" s="29">
        <f>(195.5/300)*100</f>
        <v>65.166666666666657</v>
      </c>
      <c r="G36" s="11"/>
      <c r="I36" s="17"/>
      <c r="K36" s="29">
        <f t="shared" si="0"/>
        <v>65.166666666666657</v>
      </c>
    </row>
    <row r="37" spans="1:17" x14ac:dyDescent="0.3">
      <c r="A37" s="10"/>
      <c r="B37" s="11"/>
      <c r="E37" s="11"/>
      <c r="G37" s="11"/>
      <c r="I37" s="17"/>
      <c r="K37" s="29"/>
    </row>
    <row r="38" spans="1:17" x14ac:dyDescent="0.3">
      <c r="A38" s="10" t="s">
        <v>35</v>
      </c>
      <c r="B38" s="11" t="s">
        <v>53</v>
      </c>
      <c r="E38" s="29">
        <f>(211.5/300)*100</f>
        <v>70.5</v>
      </c>
      <c r="G38" s="11"/>
      <c r="I38" s="17"/>
      <c r="K38" s="29">
        <f t="shared" si="0"/>
        <v>70.5</v>
      </c>
    </row>
    <row r="39" spans="1:17" x14ac:dyDescent="0.3">
      <c r="A39" s="10" t="s">
        <v>50</v>
      </c>
      <c r="B39" s="11" t="s">
        <v>53</v>
      </c>
      <c r="E39" s="29">
        <f>(206.5/300)*100</f>
        <v>68.833333333333329</v>
      </c>
      <c r="G39" s="11"/>
      <c r="I39" s="17"/>
      <c r="K39" s="29">
        <f t="shared" si="0"/>
        <v>68.833333333333329</v>
      </c>
    </row>
    <row r="40" spans="1:17" x14ac:dyDescent="0.3">
      <c r="A40" s="10" t="s">
        <v>51</v>
      </c>
      <c r="B40" s="17" t="s">
        <v>53</v>
      </c>
      <c r="E40" s="30">
        <f>(204/300)*100</f>
        <v>68</v>
      </c>
      <c r="G40" s="17"/>
      <c r="I40" s="17"/>
      <c r="K40" s="29">
        <f t="shared" si="0"/>
        <v>68</v>
      </c>
    </row>
    <row r="41" spans="1:17" x14ac:dyDescent="0.3">
      <c r="A41" s="10" t="s">
        <v>37</v>
      </c>
      <c r="B41" s="17" t="s">
        <v>53</v>
      </c>
      <c r="E41" s="30">
        <f>(198.5/300)*100</f>
        <v>66.166666666666657</v>
      </c>
      <c r="G41" s="17"/>
      <c r="I41" s="17"/>
      <c r="K41" s="29">
        <f t="shared" si="0"/>
        <v>66.166666666666657</v>
      </c>
      <c r="M41" s="28"/>
      <c r="N41" s="28"/>
      <c r="O41" s="28"/>
      <c r="P41" s="28"/>
      <c r="Q41" s="28"/>
    </row>
    <row r="42" spans="1:17" x14ac:dyDescent="0.3">
      <c r="A42" s="10" t="s">
        <v>34</v>
      </c>
      <c r="B42" s="17" t="s">
        <v>53</v>
      </c>
      <c r="E42" s="30">
        <f>(198/300)*100</f>
        <v>66</v>
      </c>
      <c r="G42" s="17"/>
      <c r="I42" s="17"/>
      <c r="K42" s="29">
        <f t="shared" si="0"/>
        <v>66</v>
      </c>
    </row>
    <row r="43" spans="1:17" x14ac:dyDescent="0.3">
      <c r="A43" s="10" t="s">
        <v>52</v>
      </c>
      <c r="B43" s="17" t="s">
        <v>53</v>
      </c>
      <c r="E43" s="30">
        <f>(186/300)*100</f>
        <v>62</v>
      </c>
      <c r="G43" s="17"/>
      <c r="I43" s="17"/>
      <c r="K43" s="29">
        <f t="shared" si="0"/>
        <v>62</v>
      </c>
    </row>
    <row r="44" spans="1:17" x14ac:dyDescent="0.3">
      <c r="A44" s="10"/>
      <c r="B44" s="17"/>
      <c r="E44" s="17"/>
      <c r="G44" s="17"/>
      <c r="I44" s="17"/>
      <c r="K44" s="20"/>
    </row>
    <row r="47" spans="1:17" ht="21" x14ac:dyDescent="0.4">
      <c r="A47" s="8" t="s">
        <v>7</v>
      </c>
      <c r="E47" s="6">
        <v>46144</v>
      </c>
      <c r="G47" s="6">
        <v>46193</v>
      </c>
      <c r="I47" s="6">
        <v>46291</v>
      </c>
      <c r="M47" s="24" t="s">
        <v>29</v>
      </c>
      <c r="N47" s="25"/>
      <c r="O47" s="25"/>
      <c r="P47" s="25"/>
    </row>
    <row r="48" spans="1:17" s="5" customFormat="1" x14ac:dyDescent="0.3">
      <c r="A48" s="2" t="s">
        <v>1</v>
      </c>
      <c r="B48" s="3" t="s">
        <v>10</v>
      </c>
      <c r="C48" s="4"/>
      <c r="D48" s="4"/>
      <c r="E48" s="3" t="s">
        <v>4</v>
      </c>
      <c r="F48" s="4"/>
      <c r="G48" s="3" t="s">
        <v>4</v>
      </c>
      <c r="H48" s="4"/>
      <c r="I48" s="3" t="s">
        <v>4</v>
      </c>
      <c r="K48" s="3" t="s">
        <v>5</v>
      </c>
    </row>
    <row r="49" spans="1:17" s="12" customFormat="1" x14ac:dyDescent="0.3">
      <c r="A49" s="16" t="s">
        <v>27</v>
      </c>
      <c r="B49" s="11">
        <v>80</v>
      </c>
      <c r="E49" s="11" t="s">
        <v>15</v>
      </c>
      <c r="G49" s="11"/>
      <c r="I49" s="11"/>
      <c r="K49" s="11">
        <v>1</v>
      </c>
      <c r="M49" s="15"/>
    </row>
    <row r="50" spans="1:17" s="12" customFormat="1" x14ac:dyDescent="0.3">
      <c r="A50" s="12" t="s">
        <v>24</v>
      </c>
      <c r="B50" s="11">
        <v>60</v>
      </c>
      <c r="E50" s="11" t="s">
        <v>16</v>
      </c>
      <c r="G50" s="11"/>
      <c r="I50" s="11"/>
      <c r="K50" s="11">
        <v>2</v>
      </c>
      <c r="M50" s="15"/>
    </row>
    <row r="51" spans="1:17" x14ac:dyDescent="0.3">
      <c r="A51" s="16"/>
      <c r="B51" s="11"/>
      <c r="E51" s="17"/>
      <c r="G51" s="17"/>
      <c r="I51" s="17"/>
      <c r="K51" s="17"/>
    </row>
    <row r="55" spans="1:17" ht="21" x14ac:dyDescent="0.4">
      <c r="A55" s="8" t="s">
        <v>8</v>
      </c>
      <c r="E55" s="6">
        <v>46144</v>
      </c>
      <c r="G55" s="6">
        <v>46193</v>
      </c>
      <c r="I55" s="6">
        <v>46291</v>
      </c>
      <c r="M55" s="23" t="s">
        <v>29</v>
      </c>
      <c r="N55" s="23"/>
      <c r="O55" s="23"/>
      <c r="P55" s="23"/>
    </row>
    <row r="56" spans="1:17" s="5" customFormat="1" x14ac:dyDescent="0.3">
      <c r="A56" s="2" t="s">
        <v>1</v>
      </c>
      <c r="B56" s="3" t="s">
        <v>2</v>
      </c>
      <c r="C56" s="4"/>
      <c r="D56" s="4"/>
      <c r="E56" s="3" t="s">
        <v>4</v>
      </c>
      <c r="F56" s="4"/>
      <c r="G56" s="3" t="s">
        <v>4</v>
      </c>
      <c r="H56" s="4"/>
      <c r="I56" s="3" t="s">
        <v>4</v>
      </c>
      <c r="K56" s="3" t="s">
        <v>5</v>
      </c>
    </row>
    <row r="57" spans="1:17" s="12" customFormat="1" x14ac:dyDescent="0.3">
      <c r="A57" s="16" t="s">
        <v>39</v>
      </c>
      <c r="B57" s="11" t="s">
        <v>13</v>
      </c>
      <c r="E57" s="29">
        <f>(208/300)*100</f>
        <v>69.333333333333343</v>
      </c>
      <c r="G57" s="11"/>
      <c r="I57" s="11"/>
      <c r="K57" s="29">
        <f>E57+G57</f>
        <v>69.333333333333343</v>
      </c>
      <c r="M57" s="26"/>
      <c r="N57" s="26"/>
      <c r="O57" s="26"/>
      <c r="P57" s="26"/>
      <c r="Q57" s="26"/>
    </row>
    <row r="58" spans="1:17" s="12" customFormat="1" x14ac:dyDescent="0.3">
      <c r="A58" s="16"/>
      <c r="B58" s="11"/>
      <c r="E58" s="29"/>
      <c r="G58" s="11"/>
      <c r="I58" s="11"/>
      <c r="K58" s="29"/>
      <c r="M58" s="26"/>
      <c r="N58" s="26"/>
      <c r="O58" s="26"/>
      <c r="P58" s="26"/>
      <c r="Q58" s="26"/>
    </row>
    <row r="59" spans="1:17" s="12" customFormat="1" x14ac:dyDescent="0.3">
      <c r="A59" s="16" t="s">
        <v>40</v>
      </c>
      <c r="B59" s="11" t="s">
        <v>12</v>
      </c>
      <c r="E59" s="29">
        <f>(185/300)*100</f>
        <v>61.666666666666671</v>
      </c>
      <c r="G59" s="11"/>
      <c r="I59" s="11"/>
      <c r="K59" s="29">
        <f t="shared" ref="K59:K64" si="1">E59+G59</f>
        <v>61.666666666666671</v>
      </c>
      <c r="M59" s="26"/>
      <c r="N59" s="26"/>
      <c r="O59" s="26"/>
      <c r="P59" s="26"/>
      <c r="Q59" s="26"/>
    </row>
    <row r="60" spans="1:17" s="13" customFormat="1" x14ac:dyDescent="0.3">
      <c r="A60" s="16" t="s">
        <v>41</v>
      </c>
      <c r="B60" s="11" t="s">
        <v>12</v>
      </c>
      <c r="C60" s="16"/>
      <c r="D60" s="16"/>
      <c r="E60" s="29" t="s">
        <v>42</v>
      </c>
      <c r="F60" s="16"/>
      <c r="G60" s="16"/>
      <c r="H60" s="16"/>
      <c r="I60" s="16"/>
      <c r="K60" s="29"/>
      <c r="M60" s="27"/>
      <c r="N60" s="27"/>
      <c r="O60" s="27"/>
      <c r="P60" s="27"/>
      <c r="Q60" s="27"/>
    </row>
    <row r="61" spans="1:17" s="12" customFormat="1" x14ac:dyDescent="0.3">
      <c r="A61" s="16"/>
      <c r="B61" s="11"/>
      <c r="E61" s="29"/>
      <c r="G61" s="11"/>
      <c r="I61" s="11"/>
      <c r="K61" s="29"/>
      <c r="M61" s="26"/>
      <c r="N61" s="26"/>
      <c r="O61" s="26"/>
      <c r="P61" s="26"/>
      <c r="Q61" s="26"/>
    </row>
    <row r="62" spans="1:17" s="12" customFormat="1" x14ac:dyDescent="0.3">
      <c r="A62" s="16" t="s">
        <v>26</v>
      </c>
      <c r="B62" s="11" t="s">
        <v>14</v>
      </c>
      <c r="E62" s="29">
        <f>(222/350)*100</f>
        <v>63.428571428571423</v>
      </c>
      <c r="G62" s="11"/>
      <c r="I62" s="11"/>
      <c r="K62" s="29">
        <f t="shared" si="1"/>
        <v>63.428571428571423</v>
      </c>
      <c r="M62" s="26"/>
      <c r="N62" s="26"/>
      <c r="O62" s="26"/>
      <c r="P62" s="26"/>
      <c r="Q62" s="26"/>
    </row>
    <row r="63" spans="1:17" s="12" customFormat="1" x14ac:dyDescent="0.3">
      <c r="A63" s="16"/>
      <c r="B63" s="11"/>
      <c r="E63" s="11"/>
      <c r="G63" s="11"/>
      <c r="I63" s="11"/>
      <c r="K63" s="29"/>
      <c r="M63" s="26"/>
      <c r="N63" s="26"/>
      <c r="O63" s="26"/>
      <c r="P63" s="26"/>
      <c r="Q63" s="26"/>
    </row>
    <row r="64" spans="1:17" s="12" customFormat="1" x14ac:dyDescent="0.3">
      <c r="A64" s="16" t="s">
        <v>43</v>
      </c>
      <c r="B64" s="11" t="s">
        <v>44</v>
      </c>
      <c r="E64" s="29">
        <f>(234.5/340)*100</f>
        <v>68.970588235294116</v>
      </c>
      <c r="G64" s="11"/>
      <c r="I64" s="11"/>
      <c r="K64" s="29">
        <f t="shared" si="1"/>
        <v>68.970588235294116</v>
      </c>
      <c r="M64" s="26"/>
      <c r="N64" s="26"/>
      <c r="O64" s="26"/>
      <c r="P64" s="26"/>
      <c r="Q64" s="26"/>
    </row>
    <row r="65" spans="1:17" s="12" customFormat="1" x14ac:dyDescent="0.3">
      <c r="A65" s="16"/>
      <c r="B65" s="11"/>
      <c r="E65" s="11"/>
      <c r="G65" s="11"/>
      <c r="I65" s="11"/>
      <c r="K65" s="11"/>
      <c r="M65" s="26"/>
      <c r="N65" s="26"/>
      <c r="O65" s="26"/>
      <c r="P65" s="26"/>
      <c r="Q65" s="26"/>
    </row>
    <row r="68" spans="1:17" ht="21" x14ac:dyDescent="0.4">
      <c r="A68" s="8" t="s">
        <v>9</v>
      </c>
      <c r="E68" s="6">
        <v>46144</v>
      </c>
      <c r="G68" s="6">
        <v>46193</v>
      </c>
      <c r="I68" s="6">
        <v>46291</v>
      </c>
      <c r="M68" s="21" t="s">
        <v>29</v>
      </c>
      <c r="N68" s="22"/>
      <c r="O68" s="22"/>
      <c r="P68" s="23"/>
    </row>
    <row r="69" spans="1:17" s="5" customFormat="1" x14ac:dyDescent="0.3">
      <c r="A69" s="2" t="s">
        <v>1</v>
      </c>
      <c r="B69" s="3" t="s">
        <v>10</v>
      </c>
      <c r="C69" s="4"/>
      <c r="D69" s="4"/>
      <c r="E69" s="3" t="s">
        <v>4</v>
      </c>
      <c r="F69" s="4"/>
      <c r="G69" s="3" t="s">
        <v>4</v>
      </c>
      <c r="H69" s="4"/>
      <c r="I69" s="3" t="s">
        <v>4</v>
      </c>
      <c r="K69" s="3" t="s">
        <v>5</v>
      </c>
    </row>
    <row r="70" spans="1:17" s="9" customFormat="1" x14ac:dyDescent="0.3">
      <c r="A70" s="10"/>
      <c r="B70" s="17"/>
      <c r="E70" s="11"/>
      <c r="G70" s="11"/>
      <c r="I70" s="11"/>
      <c r="K70" s="11"/>
      <c r="M70" s="5"/>
    </row>
    <row r="71" spans="1:17" s="9" customFormat="1" x14ac:dyDescent="0.3">
      <c r="A71" s="10"/>
      <c r="B71" s="17"/>
      <c r="E71" s="11"/>
      <c r="G71" s="11"/>
      <c r="I71" s="11"/>
      <c r="K71" s="11"/>
      <c r="M71" s="5"/>
    </row>
    <row r="72" spans="1:17" s="9" customFormat="1" x14ac:dyDescent="0.3">
      <c r="A72" s="10"/>
      <c r="B72" s="17"/>
      <c r="E72" s="11"/>
      <c r="G72" s="11"/>
      <c r="I72" s="11"/>
      <c r="K72" s="11"/>
      <c r="M72" s="5"/>
    </row>
  </sheetData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Gelderse Boys</dc:creator>
  <cp:lastModifiedBy>Gelderse Boys 3</cp:lastModifiedBy>
  <dcterms:created xsi:type="dcterms:W3CDTF">2019-04-01T18:30:15Z</dcterms:created>
  <dcterms:modified xsi:type="dcterms:W3CDTF">2026-05-02T18:09:58Z</dcterms:modified>
</cp:coreProperties>
</file>